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rfaitNOUNAGNON\Documents\NOMADE\25020 IFREMER\DOCUMENT ETUDE ELEF\DCE DU 18.12.2025\DPGF\"/>
    </mc:Choice>
  </mc:AlternateContent>
  <xr:revisionPtr revIDLastSave="0" documentId="13_ncr:1_{6C563CA2-7654-4DB6-9B21-7D535E5D8FC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5 MENUISERIES BOIS INTE" sheetId="1" r:id="rId1"/>
  </sheets>
  <definedNames>
    <definedName name="_xlnm.Print_Titles" localSheetId="0">'Lot N°05 MENUISERIES BOIS INTE'!$1:$2</definedName>
    <definedName name="_xlnm.Print_Area" localSheetId="0">'Lot N°05 MENUISERIES BOIS INTE'!$A$1:$F$88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4" i="1"/>
  <c r="F19" i="1"/>
  <c r="F26" i="1" s="1"/>
  <c r="F22" i="1"/>
  <c r="F31" i="1"/>
  <c r="F35" i="1"/>
  <c r="F39" i="1"/>
  <c r="F42" i="1"/>
  <c r="F46" i="1"/>
  <c r="F51" i="1"/>
  <c r="F67" i="1" s="1"/>
  <c r="F55" i="1"/>
  <c r="F59" i="1"/>
  <c r="F62" i="1"/>
  <c r="F66" i="1"/>
  <c r="F71" i="1"/>
  <c r="F75" i="1"/>
  <c r="F80" i="1"/>
  <c r="F81" i="1"/>
  <c r="B86" i="1"/>
  <c r="F85" i="1" l="1"/>
  <c r="F47" i="1"/>
  <c r="F86" i="1" l="1"/>
  <c r="F87" i="1"/>
</calcChain>
</file>

<file path=xl/sharedStrings.xml><?xml version="1.0" encoding="utf-8"?>
<sst xmlns="http://schemas.openxmlformats.org/spreadsheetml/2006/main" count="157" uniqueCount="157">
  <si>
    <t>U</t>
  </si>
  <si>
    <t>Qté Entreprise</t>
  </si>
  <si>
    <t>Prix en €</t>
  </si>
  <si>
    <t>Total en €</t>
  </si>
  <si>
    <t>MENUISERIES BOIS INTERIEURES</t>
  </si>
  <si>
    <t>CH2</t>
  </si>
  <si>
    <t>240</t>
  </si>
  <si>
    <t>2</t>
  </si>
  <si>
    <t>ORGANIGRAMME DES CLES</t>
  </si>
  <si>
    <t>CH3</t>
  </si>
  <si>
    <t xml:space="preserve">2.1 </t>
  </si>
  <si>
    <t>Adaptation à l’organigramme existant – Fourniture et pose de cylindres compatibles système IFREMER</t>
  </si>
  <si>
    <t>U</t>
  </si>
  <si>
    <t>ART</t>
  </si>
  <si>
    <t>000-C212</t>
  </si>
  <si>
    <t>Localisation :</t>
  </si>
  <si>
    <t>Ensemble des portes projet, hors portes à l'intérieur des blocs sanitaires</t>
  </si>
  <si>
    <t xml:space="preserve"> - Porte d'entrée principale: 2u</t>
  </si>
  <si>
    <t xml:space="preserve"> - Portes IS dans le SAS créé: 2u</t>
  </si>
  <si>
    <t xml:space="preserve"> - Portes d'accès à la selle de réunion 2u</t>
  </si>
  <si>
    <t xml:space="preserve"> - Portes d'accès aux blocs sanitaires 2u</t>
  </si>
  <si>
    <t>Total ORGANIGRAMME DES CLES</t>
  </si>
  <si>
    <t>STOT</t>
  </si>
  <si>
    <t>3</t>
  </si>
  <si>
    <t>PORTES INTERIEURES DE COMMUNICATION</t>
  </si>
  <si>
    <t>CH3</t>
  </si>
  <si>
    <t>3.1</t>
  </si>
  <si>
    <t>BLOCS-PORTES A AME PLEINE</t>
  </si>
  <si>
    <t>CH4</t>
  </si>
  <si>
    <t>3.1.1</t>
  </si>
  <si>
    <t>Portes stratifiées</t>
  </si>
  <si>
    <t>CH5</t>
  </si>
  <si>
    <t xml:space="preserve">3.1.1.1 </t>
  </si>
  <si>
    <t>Porte simple vantail - Dimensions 0,83 x 2,04 m ht</t>
  </si>
  <si>
    <t>U</t>
  </si>
  <si>
    <t>ART</t>
  </si>
  <si>
    <t>000-C222</t>
  </si>
  <si>
    <t>Localisation :</t>
  </si>
  <si>
    <t>Suivant plan</t>
  </si>
  <si>
    <t xml:space="preserve">3.1.1.2 </t>
  </si>
  <si>
    <t>Porte simple vantail - Dimensions 0,93 x 2,04 m ht</t>
  </si>
  <si>
    <t>U</t>
  </si>
  <si>
    <t>ART</t>
  </si>
  <si>
    <t>000-C223</t>
  </si>
  <si>
    <t>Localisation :</t>
  </si>
  <si>
    <t>Suivant plan</t>
  </si>
  <si>
    <t>Total BLOCS-PORTES A AME PLEINE</t>
  </si>
  <si>
    <t>STOT</t>
  </si>
  <si>
    <t>3.2</t>
  </si>
  <si>
    <t>BLOCS-PORTES COUPE-FEU</t>
  </si>
  <si>
    <t>CH4</t>
  </si>
  <si>
    <t>3.2.1</t>
  </si>
  <si>
    <t>Portes stratifiées EI30</t>
  </si>
  <si>
    <t>CH5</t>
  </si>
  <si>
    <t>Portes simples IS</t>
  </si>
  <si>
    <t>CH6</t>
  </si>
  <si>
    <t xml:space="preserve">3.2.1.1 </t>
  </si>
  <si>
    <t>Porte simple vantail de dimensions 0,93 x 2,04 m ht - EI 30</t>
  </si>
  <si>
    <t>U</t>
  </si>
  <si>
    <t>ART</t>
  </si>
  <si>
    <t>001-A964</t>
  </si>
  <si>
    <t>Localisation :</t>
  </si>
  <si>
    <t>Porte IS entre amphithéâtre et SAS créé</t>
  </si>
  <si>
    <t>Total BLOCS-PORTES COUPE-FEU</t>
  </si>
  <si>
    <t>STOT</t>
  </si>
  <si>
    <t>3.3</t>
  </si>
  <si>
    <t>ACCESSOIRES SUR PORTES</t>
  </si>
  <si>
    <t>CH4</t>
  </si>
  <si>
    <t>3.3.1</t>
  </si>
  <si>
    <t>Équipement divers</t>
  </si>
  <si>
    <t>CH5</t>
  </si>
  <si>
    <t xml:space="preserve">3.3.1.1 </t>
  </si>
  <si>
    <t>Barre de tirage PMR</t>
  </si>
  <si>
    <t>U</t>
  </si>
  <si>
    <t>ART</t>
  </si>
  <si>
    <t>001-B751</t>
  </si>
  <si>
    <t>Localisation :</t>
  </si>
  <si>
    <t>Ensemble des portes PMR des blocs sanitaires</t>
  </si>
  <si>
    <t xml:space="preserve">3.3.1.2 </t>
  </si>
  <si>
    <t>Ferme-porte hydraulique en applique</t>
  </si>
  <si>
    <t>U</t>
  </si>
  <si>
    <t>ART</t>
  </si>
  <si>
    <t>000-C236</t>
  </si>
  <si>
    <t>Localisation :</t>
  </si>
  <si>
    <t>Porte d'entrée dans les sanitaires H et F</t>
  </si>
  <si>
    <t>Total ACCESSOIRES SUR PORTES</t>
  </si>
  <si>
    <t>STOT</t>
  </si>
  <si>
    <t>Total PORTES INTERIEURES DE COMMUNICATION</t>
  </si>
  <si>
    <t>STOT</t>
  </si>
  <si>
    <t>4</t>
  </si>
  <si>
    <t>PLANCHER / PARQUET</t>
  </si>
  <si>
    <t>CH3</t>
  </si>
  <si>
    <t>4.1</t>
  </si>
  <si>
    <t>PLANCHER BOIS</t>
  </si>
  <si>
    <t>CH4</t>
  </si>
  <si>
    <t xml:space="preserve">4.1.1 </t>
  </si>
  <si>
    <t>Plancher bois de l'estrade – compris 2 escaliers d'accès</t>
  </si>
  <si>
    <t>ENS</t>
  </si>
  <si>
    <t>ART</t>
  </si>
  <si>
    <t>001-F195</t>
  </si>
  <si>
    <t>Localisation :</t>
  </si>
  <si>
    <t>Extension de la scène suivant plan: plancher et rives</t>
  </si>
  <si>
    <t>Compris les 2 escalier d'accès</t>
  </si>
  <si>
    <t xml:space="preserve">4.1.2 </t>
  </si>
  <si>
    <t>Plancher bois en pieds de l'estrade sur solivage</t>
  </si>
  <si>
    <t>M2</t>
  </si>
  <si>
    <t>ART</t>
  </si>
  <si>
    <t>000-C256</t>
  </si>
  <si>
    <t>Localisation :</t>
  </si>
  <si>
    <t>Sur toute la surface en pieds de l'estrade suivant plan</t>
  </si>
  <si>
    <t>Total PLANCHER BOIS</t>
  </si>
  <si>
    <t>STOT</t>
  </si>
  <si>
    <t>4.2</t>
  </si>
  <si>
    <t>MARCHES BOIS RECONSTITUEES</t>
  </si>
  <si>
    <t>CH4</t>
  </si>
  <si>
    <t xml:space="preserve">4.2.1 </t>
  </si>
  <si>
    <t>Marches bois avec intégration de grille de ventilation</t>
  </si>
  <si>
    <t>U</t>
  </si>
  <si>
    <t>ART</t>
  </si>
  <si>
    <t>001-F215</t>
  </si>
  <si>
    <t>Localisation :</t>
  </si>
  <si>
    <t>Allée centrale de l’amphithéâtre</t>
  </si>
  <si>
    <t>Total MARCHES BOIS RECONSTITUEES</t>
  </si>
  <si>
    <t>STOT</t>
  </si>
  <si>
    <t>Total PLANCHER / PARQUET</t>
  </si>
  <si>
    <t>STOT</t>
  </si>
  <si>
    <t>5</t>
  </si>
  <si>
    <t>PLINTHES</t>
  </si>
  <si>
    <t>CH3</t>
  </si>
  <si>
    <t>5.1</t>
  </si>
  <si>
    <t>PLINTHES BOIS DROITES</t>
  </si>
  <si>
    <t>CH4</t>
  </si>
  <si>
    <t xml:space="preserve">5.1.1 </t>
  </si>
  <si>
    <t>Plinthes bois à crémaillère hauteur 7 cm</t>
  </si>
  <si>
    <t>ML</t>
  </si>
  <si>
    <t>ART</t>
  </si>
  <si>
    <t>001-F262</t>
  </si>
  <si>
    <t>Localisation :</t>
  </si>
  <si>
    <t xml:space="preserve">Ensemble des plinthes au droit des revêtements de sols souple </t>
  </si>
  <si>
    <t xml:space="preserve"> - Marches de l’amphithéâtre</t>
  </si>
  <si>
    <t xml:space="preserve">5.1.2 </t>
  </si>
  <si>
    <t>Plinthes bois droites hauteur 7 cm</t>
  </si>
  <si>
    <t>ML</t>
  </si>
  <si>
    <t>ART</t>
  </si>
  <si>
    <t>000-C249</t>
  </si>
  <si>
    <t>Localisation :</t>
  </si>
  <si>
    <t>Ensemble des plinthes au droit des revêtements de sols souple, hors sanitaires</t>
  </si>
  <si>
    <t xml:space="preserve">Amphithéâtre, hall, salle de réunion </t>
  </si>
  <si>
    <t>Total PLINTHES BOIS DROITES</t>
  </si>
  <si>
    <t>STOT</t>
  </si>
  <si>
    <t>Total PLINTHES</t>
  </si>
  <si>
    <t>STOT</t>
  </si>
  <si>
    <t>Montant HT du Lot N°05 MENUISERIES BOIS INTERIEURES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</si>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</sst>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,##0.0;\-#,##0.0;"/>
    <numFmt numFmtId="166" formatCode="#\ ##0;\-#,##0;"/>
  </numFmts>
  <fonts count="25" x14ac:knownFonts="1">
    <font>
      <sz val="11"/>
      <color theme="1"/>
      <name val="Calibri"/>
      <family val="2"/>
      <scheme val="minor"/>
    </font>
    <font>
      <sz val="8"/>
      <color rgb="FF707070"/>
      <name val="Century Gothic"/>
      <family val="1"/>
    </font>
    <font>
      <sz val="10"/>
      <color rgb="FF000000"/>
      <name val="Arial"/>
      <family val="1"/>
    </font>
    <font>
      <b/>
      <sz val="16"/>
      <color rgb="FF0033CC"/>
      <name val="Century Gothic"/>
      <family val="1"/>
    </font>
    <font>
      <sz val="10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entury Gothic"/>
      <family val="1"/>
    </font>
    <font>
      <u/>
      <sz val="9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7F00"/>
      <name val="Century Gothic"/>
      <family val="1"/>
    </font>
    <font>
      <i/>
      <sz val="8"/>
      <color rgb="FF7F7F7F"/>
      <name val="Century Gothic"/>
      <family val="1"/>
    </font>
    <font>
      <sz val="8"/>
      <color rgb="FF7F7F7F"/>
      <name val="Century Gothic"/>
      <family val="1"/>
    </font>
    <font>
      <i/>
      <sz val="8"/>
      <color rgb="FF808080"/>
      <name val="Century Gothic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rgb="FF000000"/>
      <name val="Century Gothic"/>
      <family val="1"/>
    </font>
    <font>
      <sz val="8"/>
      <color theme="1"/>
      <name val="Century Gothic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8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right" vertical="top" wrapText="1"/>
    </xf>
    <xf numFmtId="0" fontId="0" fillId="0" borderId="6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2" fillId="3" borderId="5" xfId="1" applyFont="1" applyFill="1" applyBorder="1">
      <alignment horizontal="left" vertical="top" wrapText="1"/>
    </xf>
    <xf numFmtId="0" fontId="3" fillId="0" borderId="15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2" fillId="2" borderId="10" xfId="1" applyFont="1" applyFill="1" applyBorder="1">
      <alignment horizontal="left" vertical="top" wrapText="1"/>
    </xf>
    <xf numFmtId="0" fontId="5" fillId="2" borderId="12" xfId="10" applyBorder="1">
      <alignment horizontal="left" vertical="top" wrapText="1"/>
    </xf>
    <xf numFmtId="0" fontId="1" fillId="0" borderId="6" xfId="1" applyFill="1" applyBorder="1">
      <alignment horizontal="left" vertical="top" wrapText="1"/>
    </xf>
    <xf numFmtId="0" fontId="9" fillId="0" borderId="9" xfId="26" applyFill="1" applyBorder="1">
      <alignment horizontal="left" vertical="top" wrapText="1"/>
    </xf>
    <xf numFmtId="0" fontId="0" fillId="0" borderId="7" xfId="0" applyFill="1" applyBorder="1" applyAlignment="1" applyProtection="1">
      <alignment horizontal="left" vertical="top"/>
      <protection locked="0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14" xfId="0" applyNumberFormat="1" applyFill="1" applyBorder="1" applyAlignment="1" applyProtection="1">
      <alignment horizontal="right" vertical="top" wrapText="1"/>
      <protection locked="0"/>
    </xf>
    <xf numFmtId="0" fontId="23" fillId="0" borderId="17" xfId="0" applyFont="1" applyFill="1" applyBorder="1" applyAlignment="1">
      <alignment horizontal="left" vertical="top" wrapText="1"/>
    </xf>
    <xf numFmtId="0" fontId="13" fillId="0" borderId="16" xfId="35" applyFill="1" applyBorder="1">
      <alignment horizontal="left" vertical="top" wrapText="1"/>
    </xf>
    <xf numFmtId="0" fontId="16" fillId="0" borderId="16" xfId="38" applyFill="1" applyBorder="1">
      <alignment horizontal="left" vertical="top" wrapText="1"/>
    </xf>
    <xf numFmtId="0" fontId="23" fillId="0" borderId="5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22" fillId="2" borderId="10" xfId="13" applyFont="1" applyBorder="1">
      <alignment horizontal="left" vertical="top" wrapText="1"/>
    </xf>
    <xf numFmtId="0" fontId="5" fillId="2" borderId="12" xfId="13" applyBorder="1">
      <alignment horizontal="left" vertical="top" wrapText="1"/>
    </xf>
    <xf numFmtId="164" fontId="0" fillId="0" borderId="11" xfId="0" applyNumberFormat="1" applyFill="1" applyBorder="1" applyAlignment="1">
      <alignment horizontal="right" vertical="top" wrapText="1"/>
    </xf>
    <xf numFmtId="0" fontId="0" fillId="0" borderId="13" xfId="0" applyFill="1" applyBorder="1" applyAlignment="1">
      <alignment horizontal="left" vertical="top" wrapText="1"/>
    </xf>
    <xf numFmtId="0" fontId="23" fillId="0" borderId="10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22" fillId="3" borderId="10" xfId="1" applyFont="1" applyFill="1" applyBorder="1">
      <alignment horizontal="left" vertical="top" wrapText="1"/>
    </xf>
    <xf numFmtId="0" fontId="5" fillId="0" borderId="12" xfId="14" applyFill="1" applyBorder="1">
      <alignment horizontal="left" vertical="top" wrapText="1"/>
    </xf>
    <xf numFmtId="0" fontId="22" fillId="3" borderId="6" xfId="1" applyFont="1" applyFill="1" applyBorder="1">
      <alignment horizontal="left" vertical="top" wrapText="1"/>
    </xf>
    <xf numFmtId="0" fontId="5" fillId="0" borderId="9" xfId="18" applyFill="1" applyBorder="1">
      <alignment horizontal="left" vertical="top" wrapText="1"/>
    </xf>
    <xf numFmtId="0" fontId="1" fillId="0" borderId="17" xfId="1" applyFill="1" applyBorder="1">
      <alignment horizontal="left" vertical="top" wrapText="1"/>
    </xf>
    <xf numFmtId="0" fontId="9" fillId="0" borderId="16" xfId="26" applyFill="1" applyBorder="1">
      <alignment horizontal="left" vertical="top" wrapText="1"/>
    </xf>
    <xf numFmtId="166" fontId="0" fillId="0" borderId="7" xfId="0" applyNumberFormat="1" applyFill="1" applyBorder="1" applyAlignment="1" applyProtection="1">
      <alignment horizontal="center" vertical="top" wrapText="1"/>
      <protection locked="0"/>
    </xf>
    <xf numFmtId="0" fontId="22" fillId="0" borderId="10" xfId="17" applyFont="1" applyFill="1" applyBorder="1">
      <alignment horizontal="left" vertical="top" wrapText="1"/>
    </xf>
    <xf numFmtId="0" fontId="8" fillId="0" borderId="12" xfId="17" applyFill="1" applyBorder="1">
      <alignment horizontal="left" vertical="top" wrapText="1"/>
    </xf>
    <xf numFmtId="164" fontId="0" fillId="0" borderId="14" xfId="0" applyNumberFormat="1" applyFill="1" applyBorder="1" applyAlignment="1">
      <alignment horizontal="right" vertical="top" wrapText="1"/>
    </xf>
    <xf numFmtId="0" fontId="22" fillId="3" borderId="17" xfId="1" applyFont="1" applyFill="1" applyBorder="1">
      <alignment horizontal="left" vertical="top" wrapText="1"/>
    </xf>
    <xf numFmtId="0" fontId="8" fillId="0" borderId="16" xfId="22" applyFill="1" applyBorder="1">
      <alignment horizontal="left" vertical="top" wrapText="1"/>
    </xf>
    <xf numFmtId="164" fontId="0" fillId="0" borderId="3" xfId="0" applyNumberFormat="1" applyFill="1" applyBorder="1" applyAlignment="1">
      <alignment horizontal="right" vertical="top" wrapText="1"/>
    </xf>
    <xf numFmtId="0" fontId="23" fillId="0" borderId="6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right" vertical="top" wrapText="1"/>
    </xf>
    <xf numFmtId="166" fontId="24" fillId="3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144000</xdr:colOff>
      <xdr:row>0</xdr:row>
      <xdr:rowOff>78261</xdr:rowOff>
    </xdr:from>
    <xdr:to>
      <xdr:col>4</xdr:col>
      <xdr:colOff>324000</xdr:colOff>
      <xdr:row>0</xdr:row>
      <xdr:rowOff>813913</xdr:rowOff>
    </xdr:to>
    <xdr:sp macro="" textlink="">
      <xdr:nvSpPr>
        <xdr:cNvPr id="3" name="Forme1"/>
        <xdr:cNvSpPr/>
      </xdr:nvSpPr>
      <xdr:spPr>
        <a:xfrm>
          <a:off x="798261" y="78261"/>
          <a:ext cx="4351304" cy="735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REHABILITATION DE L'AMPHITHEATRE TROADEC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Rue de l'Île d'Yeu BP 21105 Cedex 3 - 44311 - Nantes</a:t>
          </a:r>
        </a:p>
        <a:p>
          <a:pPr algn="l"/>
          <a:r>
            <a:rPr lang="fr-FR" sz="1000" b="1" i="0">
              <a:solidFill>
                <a:srgbClr val="0033CC"/>
              </a:solidFill>
              <a:latin typeface="Century Gothic"/>
            </a:rPr>
            <a:t>Lot N°05 MENUISERIES BOIS INTERIEURES</a:t>
          </a:r>
        </a:p>
      </xdr:txBody>
    </xdr:sp>
    <xdr:clientData/>
  </xdr:twoCellAnchor>
  <xdr:twoCellAnchor editAs="absolute">
    <xdr:from>
      <xdr:col>0</xdr:col>
      <xdr:colOff>0</xdr:colOff>
      <xdr:row>0</xdr:row>
      <xdr:rowOff>236941</xdr:rowOff>
    </xdr:from>
    <xdr:to>
      <xdr:col>1</xdr:col>
      <xdr:colOff>0</xdr:colOff>
      <xdr:row>0</xdr:row>
      <xdr:rowOff>467407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6941"/>
          <a:ext cx="19" cy="6"/>
        </a:xfrm>
        <a:prstGeom prst="rect">
          <a:avLst/>
        </a:prstGeom>
      </xdr:spPr>
    </xdr:pic>
    <xdr:clientData/>
  </xdr:twoCellAnchor>
  <xdr:twoCellAnchor editAs="absolute">
    <xdr:from>
      <xdr:col>3</xdr:col>
      <xdr:colOff>612000</xdr:colOff>
      <xdr:row>0</xdr:row>
      <xdr:rowOff>31304</xdr:rowOff>
    </xdr:from>
    <xdr:to>
      <xdr:col>5</xdr:col>
      <xdr:colOff>792000</xdr:colOff>
      <xdr:row>0</xdr:row>
      <xdr:rowOff>641739</xdr:rowOff>
    </xdr:to>
    <xdr:sp macro="" textlink="">
      <xdr:nvSpPr>
        <xdr:cNvPr id="5" name="Forme3"/>
        <xdr:cNvSpPr/>
      </xdr:nvSpPr>
      <xdr:spPr>
        <a:xfrm>
          <a:off x="4695652" y="31304"/>
          <a:ext cx="1627826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900" b="1" i="0">
              <a:solidFill>
                <a:srgbClr val="0033CC"/>
              </a:solidFill>
              <a:latin typeface="Century Gothic"/>
            </a:rPr>
            <a:t>D.P.G.F</a:t>
          </a:r>
        </a:p>
        <a:p>
          <a:pPr algn="r"/>
          <a:r>
            <a:rPr lang="fr-FR" sz="900" b="0" i="0">
              <a:solidFill>
                <a:srgbClr val="007F3F"/>
              </a:solidFill>
              <a:latin typeface="Century Gothic"/>
            </a:rPr>
            <a:t>18/12/2025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549163</xdr:rowOff>
    </xdr:from>
    <xdr:to>
      <xdr:col>5</xdr:col>
      <xdr:colOff>756000</xdr:colOff>
      <xdr:row>0</xdr:row>
      <xdr:rowOff>549163</xdr:rowOff>
    </xdr:to>
    <xdr:cxnSp macro="">
      <xdr:nvCxnSpPr>
        <xdr:cNvPr id="6" name="Forme4"/>
        <xdr:cNvCxnSpPr/>
      </xdr:nvCxnSpPr>
      <xdr:spPr>
        <a:xfrm>
          <a:off x="827700" y="549163"/>
          <a:ext cx="5433750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89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4" sqref="C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78" customHeight="1" x14ac:dyDescent="0.25">
      <c r="A1" s="55"/>
      <c r="B1" s="56"/>
      <c r="C1" s="56"/>
      <c r="D1" s="56"/>
      <c r="E1" s="56"/>
      <c r="F1" s="57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20.25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ht="28.5" x14ac:dyDescent="0.25">
      <c r="A6" s="17" t="s">
        <v>10</v>
      </c>
      <c r="B6" s="18" t="s">
        <v>11</v>
      </c>
      <c r="C6" s="19" t="s">
        <v>12</v>
      </c>
      <c r="D6" s="20"/>
      <c r="E6" s="21"/>
      <c r="F6" s="22">
        <f>ROUND(D6*E6,2)</f>
        <v>0</v>
      </c>
      <c r="ZY6" t="s">
        <v>13</v>
      </c>
      <c r="ZZ6" s="14" t="s">
        <v>14</v>
      </c>
    </row>
    <row r="7" spans="1:702" x14ac:dyDescent="0.25">
      <c r="A7" s="23"/>
      <c r="B7" s="24" t="s">
        <v>15</v>
      </c>
      <c r="C7" s="12"/>
      <c r="D7" s="12"/>
      <c r="E7" s="12"/>
      <c r="F7" s="13"/>
    </row>
    <row r="8" spans="1:702" ht="25.5" x14ac:dyDescent="0.25">
      <c r="A8" s="23"/>
      <c r="B8" s="25" t="s">
        <v>16</v>
      </c>
      <c r="C8" s="12"/>
      <c r="D8" s="12"/>
      <c r="E8" s="12"/>
      <c r="F8" s="13"/>
    </row>
    <row r="9" spans="1:702" x14ac:dyDescent="0.25">
      <c r="A9" s="23"/>
      <c r="B9" s="25" t="s">
        <v>17</v>
      </c>
      <c r="C9" s="12"/>
      <c r="D9" s="12"/>
      <c r="E9" s="12"/>
      <c r="F9" s="13"/>
    </row>
    <row r="10" spans="1:702" x14ac:dyDescent="0.25">
      <c r="A10" s="23"/>
      <c r="B10" s="25" t="s">
        <v>18</v>
      </c>
      <c r="C10" s="12"/>
      <c r="D10" s="12"/>
      <c r="E10" s="12"/>
      <c r="F10" s="13"/>
    </row>
    <row r="11" spans="1:702" x14ac:dyDescent="0.25">
      <c r="A11" s="23"/>
      <c r="B11" s="25" t="s">
        <v>19</v>
      </c>
      <c r="C11" s="12"/>
      <c r="D11" s="12"/>
      <c r="E11" s="12"/>
      <c r="F11" s="13"/>
    </row>
    <row r="12" spans="1:702" x14ac:dyDescent="0.25">
      <c r="A12" s="23"/>
      <c r="B12" s="25" t="s">
        <v>20</v>
      </c>
      <c r="C12" s="12"/>
      <c r="D12" s="12"/>
      <c r="E12" s="12"/>
      <c r="F12" s="13"/>
    </row>
    <row r="13" spans="1:702" x14ac:dyDescent="0.25">
      <c r="A13" s="26"/>
      <c r="B13" s="27"/>
      <c r="C13" s="12"/>
      <c r="D13" s="12"/>
      <c r="E13" s="12"/>
      <c r="F13" s="28"/>
    </row>
    <row r="14" spans="1:702" x14ac:dyDescent="0.25">
      <c r="A14" s="29"/>
      <c r="B14" s="30" t="s">
        <v>21</v>
      </c>
      <c r="C14" s="12"/>
      <c r="D14" s="12"/>
      <c r="E14" s="12"/>
      <c r="F14" s="31">
        <f>SUBTOTAL(109,F6:F13)</f>
        <v>0</v>
      </c>
      <c r="G14" s="32"/>
      <c r="ZY14" t="s">
        <v>22</v>
      </c>
    </row>
    <row r="15" spans="1:702" x14ac:dyDescent="0.25">
      <c r="A15" s="33"/>
      <c r="B15" s="34"/>
      <c r="C15" s="12"/>
      <c r="D15" s="12"/>
      <c r="E15" s="12"/>
      <c r="F15" s="9"/>
    </row>
    <row r="16" spans="1:702" x14ac:dyDescent="0.25">
      <c r="A16" s="15" t="s">
        <v>23</v>
      </c>
      <c r="B16" s="16" t="s">
        <v>24</v>
      </c>
      <c r="C16" s="12"/>
      <c r="D16" s="12"/>
      <c r="E16" s="12"/>
      <c r="F16" s="13"/>
      <c r="ZY16" t="s">
        <v>25</v>
      </c>
      <c r="ZZ16" s="14"/>
    </row>
    <row r="17" spans="1:702" x14ac:dyDescent="0.25">
      <c r="A17" s="35" t="s">
        <v>26</v>
      </c>
      <c r="B17" s="36" t="s">
        <v>27</v>
      </c>
      <c r="C17" s="12"/>
      <c r="D17" s="12"/>
      <c r="E17" s="12"/>
      <c r="F17" s="13"/>
      <c r="ZY17" t="s">
        <v>28</v>
      </c>
      <c r="ZZ17" s="14"/>
    </row>
    <row r="18" spans="1:702" x14ac:dyDescent="0.25">
      <c r="A18" s="37" t="s">
        <v>29</v>
      </c>
      <c r="B18" s="38" t="s">
        <v>30</v>
      </c>
      <c r="C18" s="12"/>
      <c r="D18" s="12"/>
      <c r="E18" s="12"/>
      <c r="F18" s="13"/>
      <c r="ZY18" t="s">
        <v>31</v>
      </c>
      <c r="ZZ18" s="14"/>
    </row>
    <row r="19" spans="1:702" x14ac:dyDescent="0.25">
      <c r="A19" s="39" t="s">
        <v>32</v>
      </c>
      <c r="B19" s="40" t="s">
        <v>33</v>
      </c>
      <c r="C19" s="19" t="s">
        <v>34</v>
      </c>
      <c r="D19" s="41"/>
      <c r="E19" s="21"/>
      <c r="F19" s="22">
        <f>ROUND(D19*E19,2)</f>
        <v>0</v>
      </c>
      <c r="ZY19" t="s">
        <v>35</v>
      </c>
      <c r="ZZ19" s="14" t="s">
        <v>36</v>
      </c>
    </row>
    <row r="20" spans="1:702" x14ac:dyDescent="0.25">
      <c r="A20" s="23"/>
      <c r="B20" s="24" t="s">
        <v>37</v>
      </c>
      <c r="C20" s="12"/>
      <c r="D20" s="12"/>
      <c r="E20" s="12"/>
      <c r="F20" s="13"/>
    </row>
    <row r="21" spans="1:702" x14ac:dyDescent="0.25">
      <c r="A21" s="23"/>
      <c r="B21" s="25" t="s">
        <v>38</v>
      </c>
      <c r="C21" s="12"/>
      <c r="D21" s="12"/>
      <c r="E21" s="12"/>
      <c r="F21" s="13"/>
    </row>
    <row r="22" spans="1:702" x14ac:dyDescent="0.25">
      <c r="A22" s="39" t="s">
        <v>39</v>
      </c>
      <c r="B22" s="40" t="s">
        <v>40</v>
      </c>
      <c r="C22" s="19" t="s">
        <v>41</v>
      </c>
      <c r="D22" s="41"/>
      <c r="E22" s="21"/>
      <c r="F22" s="22">
        <f>ROUND(D22*E22,2)</f>
        <v>0</v>
      </c>
      <c r="ZY22" t="s">
        <v>42</v>
      </c>
      <c r="ZZ22" s="14" t="s">
        <v>43</v>
      </c>
    </row>
    <row r="23" spans="1:702" x14ac:dyDescent="0.25">
      <c r="A23" s="23"/>
      <c r="B23" s="24" t="s">
        <v>44</v>
      </c>
      <c r="C23" s="12"/>
      <c r="D23" s="12"/>
      <c r="E23" s="12"/>
      <c r="F23" s="13"/>
    </row>
    <row r="24" spans="1:702" x14ac:dyDescent="0.25">
      <c r="A24" s="23"/>
      <c r="B24" s="25" t="s">
        <v>45</v>
      </c>
      <c r="C24" s="12"/>
      <c r="D24" s="12"/>
      <c r="E24" s="12"/>
      <c r="F24" s="13"/>
    </row>
    <row r="25" spans="1:702" x14ac:dyDescent="0.25">
      <c r="A25" s="26"/>
      <c r="B25" s="27"/>
      <c r="C25" s="12"/>
      <c r="D25" s="12"/>
      <c r="E25" s="12"/>
      <c r="F25" s="13"/>
    </row>
    <row r="26" spans="1:702" x14ac:dyDescent="0.25">
      <c r="A26" s="42"/>
      <c r="B26" s="43" t="s">
        <v>46</v>
      </c>
      <c r="C26" s="12"/>
      <c r="D26" s="12"/>
      <c r="E26" s="12"/>
      <c r="F26" s="44">
        <f>SUBTOTAL(109,F18:F25)</f>
        <v>0</v>
      </c>
      <c r="ZY26" t="s">
        <v>47</v>
      </c>
    </row>
    <row r="27" spans="1:702" x14ac:dyDescent="0.25">
      <c r="A27" s="33"/>
      <c r="B27" s="34"/>
      <c r="C27" s="12"/>
      <c r="D27" s="12"/>
      <c r="E27" s="12"/>
      <c r="F27" s="13"/>
    </row>
    <row r="28" spans="1:702" x14ac:dyDescent="0.25">
      <c r="A28" s="35" t="s">
        <v>48</v>
      </c>
      <c r="B28" s="36" t="s">
        <v>49</v>
      </c>
      <c r="C28" s="12"/>
      <c r="D28" s="12"/>
      <c r="E28" s="12"/>
      <c r="F28" s="13"/>
      <c r="ZY28" t="s">
        <v>50</v>
      </c>
      <c r="ZZ28" s="14"/>
    </row>
    <row r="29" spans="1:702" x14ac:dyDescent="0.25">
      <c r="A29" s="37" t="s">
        <v>51</v>
      </c>
      <c r="B29" s="38" t="s">
        <v>52</v>
      </c>
      <c r="C29" s="12"/>
      <c r="D29" s="12"/>
      <c r="E29" s="12"/>
      <c r="F29" s="13"/>
      <c r="ZY29" t="s">
        <v>53</v>
      </c>
      <c r="ZZ29" s="14"/>
    </row>
    <row r="30" spans="1:702" x14ac:dyDescent="0.25">
      <c r="A30" s="45"/>
      <c r="B30" s="46" t="s">
        <v>54</v>
      </c>
      <c r="C30" s="12"/>
      <c r="D30" s="12"/>
      <c r="E30" s="12"/>
      <c r="F30" s="13"/>
      <c r="ZY30" t="s">
        <v>55</v>
      </c>
      <c r="ZZ30" s="14"/>
    </row>
    <row r="31" spans="1:702" ht="28.5" x14ac:dyDescent="0.25">
      <c r="A31" s="39" t="s">
        <v>56</v>
      </c>
      <c r="B31" s="40" t="s">
        <v>57</v>
      </c>
      <c r="C31" s="19" t="s">
        <v>58</v>
      </c>
      <c r="D31" s="41"/>
      <c r="E31" s="21"/>
      <c r="F31" s="22">
        <f>ROUND(D31*E31,2)</f>
        <v>0</v>
      </c>
      <c r="ZY31" t="s">
        <v>59</v>
      </c>
      <c r="ZZ31" s="14" t="s">
        <v>60</v>
      </c>
    </row>
    <row r="32" spans="1:702" x14ac:dyDescent="0.25">
      <c r="A32" s="23"/>
      <c r="B32" s="24" t="s">
        <v>61</v>
      </c>
      <c r="C32" s="12"/>
      <c r="D32" s="12"/>
      <c r="E32" s="12"/>
      <c r="F32" s="13"/>
    </row>
    <row r="33" spans="1:702" x14ac:dyDescent="0.25">
      <c r="A33" s="23"/>
      <c r="B33" s="25" t="s">
        <v>62</v>
      </c>
      <c r="C33" s="12"/>
      <c r="D33" s="12"/>
      <c r="E33" s="12"/>
      <c r="F33" s="13"/>
    </row>
    <row r="34" spans="1:702" x14ac:dyDescent="0.25">
      <c r="A34" s="26"/>
      <c r="B34" s="27"/>
      <c r="C34" s="12"/>
      <c r="D34" s="12"/>
      <c r="E34" s="12"/>
      <c r="F34" s="13"/>
    </row>
    <row r="35" spans="1:702" x14ac:dyDescent="0.25">
      <c r="A35" s="42"/>
      <c r="B35" s="43" t="s">
        <v>63</v>
      </c>
      <c r="C35" s="12"/>
      <c r="D35" s="12"/>
      <c r="E35" s="12"/>
      <c r="F35" s="44">
        <f>SUBTOTAL(109,F29:F34)</f>
        <v>0</v>
      </c>
      <c r="ZY35" t="s">
        <v>64</v>
      </c>
    </row>
    <row r="36" spans="1:702" x14ac:dyDescent="0.25">
      <c r="A36" s="33"/>
      <c r="B36" s="34"/>
      <c r="C36" s="12"/>
      <c r="D36" s="12"/>
      <c r="E36" s="12"/>
      <c r="F36" s="13"/>
    </row>
    <row r="37" spans="1:702" x14ac:dyDescent="0.25">
      <c r="A37" s="35" t="s">
        <v>65</v>
      </c>
      <c r="B37" s="36" t="s">
        <v>66</v>
      </c>
      <c r="C37" s="12"/>
      <c r="D37" s="12"/>
      <c r="E37" s="12"/>
      <c r="F37" s="13"/>
      <c r="ZY37" t="s">
        <v>67</v>
      </c>
      <c r="ZZ37" s="14"/>
    </row>
    <row r="38" spans="1:702" x14ac:dyDescent="0.25">
      <c r="A38" s="37" t="s">
        <v>68</v>
      </c>
      <c r="B38" s="38" t="s">
        <v>69</v>
      </c>
      <c r="C38" s="12"/>
      <c r="D38" s="12"/>
      <c r="E38" s="12"/>
      <c r="F38" s="13"/>
      <c r="ZY38" t="s">
        <v>70</v>
      </c>
      <c r="ZZ38" s="14"/>
    </row>
    <row r="39" spans="1:702" x14ac:dyDescent="0.25">
      <c r="A39" s="39" t="s">
        <v>71</v>
      </c>
      <c r="B39" s="40" t="s">
        <v>72</v>
      </c>
      <c r="C39" s="19" t="s">
        <v>73</v>
      </c>
      <c r="D39" s="41"/>
      <c r="E39" s="21"/>
      <c r="F39" s="22">
        <f>ROUND(D39*E39,2)</f>
        <v>0</v>
      </c>
      <c r="ZY39" t="s">
        <v>74</v>
      </c>
      <c r="ZZ39" s="14" t="s">
        <v>75</v>
      </c>
    </row>
    <row r="40" spans="1:702" x14ac:dyDescent="0.25">
      <c r="A40" s="23"/>
      <c r="B40" s="24" t="s">
        <v>76</v>
      </c>
      <c r="C40" s="12"/>
      <c r="D40" s="12"/>
      <c r="E40" s="12"/>
      <c r="F40" s="13"/>
    </row>
    <row r="41" spans="1:702" x14ac:dyDescent="0.25">
      <c r="A41" s="23"/>
      <c r="B41" s="25" t="s">
        <v>77</v>
      </c>
      <c r="C41" s="12"/>
      <c r="D41" s="12"/>
      <c r="E41" s="12"/>
      <c r="F41" s="13"/>
    </row>
    <row r="42" spans="1:702" x14ac:dyDescent="0.25">
      <c r="A42" s="39" t="s">
        <v>78</v>
      </c>
      <c r="B42" s="40" t="s">
        <v>79</v>
      </c>
      <c r="C42" s="19" t="s">
        <v>80</v>
      </c>
      <c r="D42" s="41"/>
      <c r="E42" s="21"/>
      <c r="F42" s="22">
        <f>ROUND(D42*E42,2)</f>
        <v>0</v>
      </c>
      <c r="ZY42" t="s">
        <v>81</v>
      </c>
      <c r="ZZ42" s="14" t="s">
        <v>82</v>
      </c>
    </row>
    <row r="43" spans="1:702" x14ac:dyDescent="0.25">
      <c r="A43" s="23"/>
      <c r="B43" s="24" t="s">
        <v>83</v>
      </c>
      <c r="C43" s="12"/>
      <c r="D43" s="12"/>
      <c r="E43" s="12"/>
      <c r="F43" s="13"/>
    </row>
    <row r="44" spans="1:702" x14ac:dyDescent="0.25">
      <c r="A44" s="23"/>
      <c r="B44" s="25" t="s">
        <v>84</v>
      </c>
      <c r="C44" s="12"/>
      <c r="D44" s="12"/>
      <c r="E44" s="12"/>
      <c r="F44" s="13"/>
    </row>
    <row r="45" spans="1:702" x14ac:dyDescent="0.25">
      <c r="A45" s="26"/>
      <c r="B45" s="27"/>
      <c r="C45" s="12"/>
      <c r="D45" s="12"/>
      <c r="E45" s="12"/>
      <c r="F45" s="13"/>
    </row>
    <row r="46" spans="1:702" x14ac:dyDescent="0.25">
      <c r="A46" s="42"/>
      <c r="B46" s="43" t="s">
        <v>85</v>
      </c>
      <c r="C46" s="12"/>
      <c r="D46" s="12"/>
      <c r="E46" s="12"/>
      <c r="F46" s="47">
        <f>SUBTOTAL(109,F38:F45)</f>
        <v>0</v>
      </c>
      <c r="ZY46" t="s">
        <v>86</v>
      </c>
    </row>
    <row r="47" spans="1:702" ht="30" x14ac:dyDescent="0.25">
      <c r="A47" s="29"/>
      <c r="B47" s="30" t="s">
        <v>87</v>
      </c>
      <c r="C47" s="12"/>
      <c r="D47" s="12"/>
      <c r="E47" s="12"/>
      <c r="F47" s="31">
        <f>SUBTOTAL(109,F17:F46)</f>
        <v>0</v>
      </c>
      <c r="G47" s="32"/>
      <c r="ZY47" t="s">
        <v>88</v>
      </c>
    </row>
    <row r="48" spans="1:702" x14ac:dyDescent="0.25">
      <c r="A48" s="33"/>
      <c r="B48" s="34"/>
      <c r="C48" s="12"/>
      <c r="D48" s="12"/>
      <c r="E48" s="12"/>
      <c r="F48" s="9"/>
    </row>
    <row r="49" spans="1:702" x14ac:dyDescent="0.25">
      <c r="A49" s="15" t="s">
        <v>89</v>
      </c>
      <c r="B49" s="16" t="s">
        <v>90</v>
      </c>
      <c r="C49" s="12"/>
      <c r="D49" s="12"/>
      <c r="E49" s="12"/>
      <c r="F49" s="13"/>
      <c r="ZY49" t="s">
        <v>91</v>
      </c>
      <c r="ZZ49" s="14"/>
    </row>
    <row r="50" spans="1:702" x14ac:dyDescent="0.25">
      <c r="A50" s="35" t="s">
        <v>92</v>
      </c>
      <c r="B50" s="36" t="s">
        <v>93</v>
      </c>
      <c r="C50" s="12"/>
      <c r="D50" s="12"/>
      <c r="E50" s="12"/>
      <c r="F50" s="13"/>
      <c r="ZY50" t="s">
        <v>94</v>
      </c>
      <c r="ZZ50" s="14"/>
    </row>
    <row r="51" spans="1:702" ht="28.5" x14ac:dyDescent="0.25">
      <c r="A51" s="17" t="s">
        <v>95</v>
      </c>
      <c r="B51" s="18" t="s">
        <v>96</v>
      </c>
      <c r="C51" s="19" t="s">
        <v>97</v>
      </c>
      <c r="D51" s="41"/>
      <c r="E51" s="21"/>
      <c r="F51" s="22">
        <f>ROUND(D51*E51,2)</f>
        <v>0</v>
      </c>
      <c r="ZY51" t="s">
        <v>98</v>
      </c>
      <c r="ZZ51" s="14" t="s">
        <v>99</v>
      </c>
    </row>
    <row r="52" spans="1:702" x14ac:dyDescent="0.25">
      <c r="A52" s="23"/>
      <c r="B52" s="24" t="s">
        <v>100</v>
      </c>
      <c r="C52" s="12"/>
      <c r="D52" s="12"/>
      <c r="E52" s="12"/>
      <c r="F52" s="13"/>
    </row>
    <row r="53" spans="1:702" x14ac:dyDescent="0.25">
      <c r="A53" s="23"/>
      <c r="B53" s="25" t="s">
        <v>101</v>
      </c>
      <c r="C53" s="12"/>
      <c r="D53" s="12"/>
      <c r="E53" s="12"/>
      <c r="F53" s="13"/>
    </row>
    <row r="54" spans="1:702" x14ac:dyDescent="0.25">
      <c r="A54" s="23"/>
      <c r="B54" s="25" t="s">
        <v>102</v>
      </c>
      <c r="C54" s="12"/>
      <c r="D54" s="12"/>
      <c r="E54" s="12"/>
      <c r="F54" s="13"/>
    </row>
    <row r="55" spans="1:702" x14ac:dyDescent="0.25">
      <c r="A55" s="39" t="s">
        <v>103</v>
      </c>
      <c r="B55" s="40" t="s">
        <v>104</v>
      </c>
      <c r="C55" s="19" t="s">
        <v>105</v>
      </c>
      <c r="D55" s="21"/>
      <c r="E55" s="21"/>
      <c r="F55" s="22">
        <f>ROUND(D55*E55,2)</f>
        <v>0</v>
      </c>
      <c r="ZY55" t="s">
        <v>106</v>
      </c>
      <c r="ZZ55" s="14" t="s">
        <v>107</v>
      </c>
    </row>
    <row r="56" spans="1:702" x14ac:dyDescent="0.25">
      <c r="A56" s="23"/>
      <c r="B56" s="24" t="s">
        <v>108</v>
      </c>
      <c r="C56" s="12"/>
      <c r="D56" s="12"/>
      <c r="E56" s="12"/>
      <c r="F56" s="13"/>
    </row>
    <row r="57" spans="1:702" x14ac:dyDescent="0.25">
      <c r="A57" s="23"/>
      <c r="B57" s="25" t="s">
        <v>109</v>
      </c>
      <c r="C57" s="12"/>
      <c r="D57" s="12"/>
      <c r="E57" s="12"/>
      <c r="F57" s="13"/>
    </row>
    <row r="58" spans="1:702" x14ac:dyDescent="0.25">
      <c r="A58" s="26"/>
      <c r="B58" s="27"/>
      <c r="C58" s="12"/>
      <c r="D58" s="12"/>
      <c r="E58" s="12"/>
      <c r="F58" s="13"/>
    </row>
    <row r="59" spans="1:702" x14ac:dyDescent="0.25">
      <c r="A59" s="42"/>
      <c r="B59" s="43" t="s">
        <v>110</v>
      </c>
      <c r="C59" s="12"/>
      <c r="D59" s="12"/>
      <c r="E59" s="12"/>
      <c r="F59" s="44">
        <f>SUBTOTAL(109,F51:F58)</f>
        <v>0</v>
      </c>
      <c r="ZY59" t="s">
        <v>111</v>
      </c>
    </row>
    <row r="60" spans="1:702" x14ac:dyDescent="0.25">
      <c r="A60" s="33"/>
      <c r="B60" s="34"/>
      <c r="C60" s="12"/>
      <c r="D60" s="12"/>
      <c r="E60" s="12"/>
      <c r="F60" s="13"/>
    </row>
    <row r="61" spans="1:702" x14ac:dyDescent="0.25">
      <c r="A61" s="35" t="s">
        <v>112</v>
      </c>
      <c r="B61" s="36" t="s">
        <v>113</v>
      </c>
      <c r="C61" s="12"/>
      <c r="D61" s="12"/>
      <c r="E61" s="12"/>
      <c r="F61" s="13"/>
      <c r="ZY61" t="s">
        <v>114</v>
      </c>
      <c r="ZZ61" s="14"/>
    </row>
    <row r="62" spans="1:702" ht="28.5" x14ac:dyDescent="0.25">
      <c r="A62" s="17" t="s">
        <v>115</v>
      </c>
      <c r="B62" s="18" t="s">
        <v>116</v>
      </c>
      <c r="C62" s="19" t="s">
        <v>117</v>
      </c>
      <c r="D62" s="41"/>
      <c r="E62" s="21"/>
      <c r="F62" s="22">
        <f>ROUND(D62*E62,2)</f>
        <v>0</v>
      </c>
      <c r="ZY62" t="s">
        <v>118</v>
      </c>
      <c r="ZZ62" s="14" t="s">
        <v>119</v>
      </c>
    </row>
    <row r="63" spans="1:702" x14ac:dyDescent="0.25">
      <c r="A63" s="23"/>
      <c r="B63" s="24" t="s">
        <v>120</v>
      </c>
      <c r="C63" s="12"/>
      <c r="D63" s="12"/>
      <c r="E63" s="12"/>
      <c r="F63" s="13"/>
    </row>
    <row r="64" spans="1:702" x14ac:dyDescent="0.25">
      <c r="A64" s="23"/>
      <c r="B64" s="25" t="s">
        <v>121</v>
      </c>
      <c r="C64" s="12"/>
      <c r="D64" s="12"/>
      <c r="E64" s="12"/>
      <c r="F64" s="13"/>
    </row>
    <row r="65" spans="1:702" x14ac:dyDescent="0.25">
      <c r="A65" s="26"/>
      <c r="B65" s="27"/>
      <c r="C65" s="12"/>
      <c r="D65" s="12"/>
      <c r="E65" s="12"/>
      <c r="F65" s="13"/>
    </row>
    <row r="66" spans="1:702" x14ac:dyDescent="0.25">
      <c r="A66" s="42"/>
      <c r="B66" s="43" t="s">
        <v>122</v>
      </c>
      <c r="C66" s="12"/>
      <c r="D66" s="12"/>
      <c r="E66" s="12"/>
      <c r="F66" s="47">
        <f>SUBTOTAL(109,F62:F65)</f>
        <v>0</v>
      </c>
      <c r="ZY66" t="s">
        <v>123</v>
      </c>
    </row>
    <row r="67" spans="1:702" x14ac:dyDescent="0.25">
      <c r="A67" s="29"/>
      <c r="B67" s="30" t="s">
        <v>124</v>
      </c>
      <c r="C67" s="12"/>
      <c r="D67" s="12"/>
      <c r="E67" s="12"/>
      <c r="F67" s="31">
        <f>SUBTOTAL(109,F50:F66)</f>
        <v>0</v>
      </c>
      <c r="G67" s="32"/>
      <c r="ZY67" t="s">
        <v>125</v>
      </c>
    </row>
    <row r="68" spans="1:702" x14ac:dyDescent="0.25">
      <c r="A68" s="33"/>
      <c r="B68" s="34"/>
      <c r="C68" s="12"/>
      <c r="D68" s="12"/>
      <c r="E68" s="12"/>
      <c r="F68" s="9"/>
    </row>
    <row r="69" spans="1:702" x14ac:dyDescent="0.25">
      <c r="A69" s="15" t="s">
        <v>126</v>
      </c>
      <c r="B69" s="16" t="s">
        <v>127</v>
      </c>
      <c r="C69" s="12"/>
      <c r="D69" s="12"/>
      <c r="E69" s="12"/>
      <c r="F69" s="13"/>
      <c r="ZY69" t="s">
        <v>128</v>
      </c>
      <c r="ZZ69" s="14"/>
    </row>
    <row r="70" spans="1:702" x14ac:dyDescent="0.25">
      <c r="A70" s="35" t="s">
        <v>129</v>
      </c>
      <c r="B70" s="36" t="s">
        <v>130</v>
      </c>
      <c r="C70" s="12"/>
      <c r="D70" s="12"/>
      <c r="E70" s="12"/>
      <c r="F70" s="13"/>
      <c r="ZY70" t="s">
        <v>131</v>
      </c>
      <c r="ZZ70" s="14"/>
    </row>
    <row r="71" spans="1:702" x14ac:dyDescent="0.25">
      <c r="A71" s="17" t="s">
        <v>132</v>
      </c>
      <c r="B71" s="18" t="s">
        <v>133</v>
      </c>
      <c r="C71" s="19" t="s">
        <v>134</v>
      </c>
      <c r="D71" s="21"/>
      <c r="E71" s="21"/>
      <c r="F71" s="22">
        <f>ROUND(D71*E71,2)</f>
        <v>0</v>
      </c>
      <c r="ZY71" t="s">
        <v>135</v>
      </c>
      <c r="ZZ71" s="14" t="s">
        <v>136</v>
      </c>
    </row>
    <row r="72" spans="1:702" x14ac:dyDescent="0.25">
      <c r="A72" s="23"/>
      <c r="B72" s="24" t="s">
        <v>137</v>
      </c>
      <c r="C72" s="12"/>
      <c r="D72" s="12"/>
      <c r="E72" s="12"/>
      <c r="F72" s="13"/>
    </row>
    <row r="73" spans="1:702" ht="25.5" x14ac:dyDescent="0.25">
      <c r="A73" s="23"/>
      <c r="B73" s="25" t="s">
        <v>138</v>
      </c>
      <c r="C73" s="12"/>
      <c r="D73" s="12"/>
      <c r="E73" s="12"/>
      <c r="F73" s="13"/>
    </row>
    <row r="74" spans="1:702" x14ac:dyDescent="0.25">
      <c r="A74" s="23"/>
      <c r="B74" s="25" t="s">
        <v>139</v>
      </c>
      <c r="C74" s="12"/>
      <c r="D74" s="12"/>
      <c r="E74" s="12"/>
      <c r="F74" s="13"/>
    </row>
    <row r="75" spans="1:702" x14ac:dyDescent="0.25">
      <c r="A75" s="39" t="s">
        <v>140</v>
      </c>
      <c r="B75" s="40" t="s">
        <v>141</v>
      </c>
      <c r="C75" s="19" t="s">
        <v>142</v>
      </c>
      <c r="D75" s="21"/>
      <c r="E75" s="21"/>
      <c r="F75" s="22">
        <f>ROUND(D75*E75,2)</f>
        <v>0</v>
      </c>
      <c r="ZY75" t="s">
        <v>143</v>
      </c>
      <c r="ZZ75" s="14" t="s">
        <v>144</v>
      </c>
    </row>
    <row r="76" spans="1:702" x14ac:dyDescent="0.25">
      <c r="A76" s="23"/>
      <c r="B76" s="24" t="s">
        <v>145</v>
      </c>
      <c r="C76" s="12"/>
      <c r="D76" s="12"/>
      <c r="E76" s="12"/>
      <c r="F76" s="13"/>
    </row>
    <row r="77" spans="1:702" ht="25.5" x14ac:dyDescent="0.25">
      <c r="A77" s="23"/>
      <c r="B77" s="25" t="s">
        <v>146</v>
      </c>
      <c r="C77" s="12"/>
      <c r="D77" s="12"/>
      <c r="E77" s="12"/>
      <c r="F77" s="13"/>
    </row>
    <row r="78" spans="1:702" x14ac:dyDescent="0.25">
      <c r="A78" s="23"/>
      <c r="B78" s="25" t="s">
        <v>147</v>
      </c>
      <c r="C78" s="12"/>
      <c r="D78" s="12"/>
      <c r="E78" s="12"/>
      <c r="F78" s="13"/>
    </row>
    <row r="79" spans="1:702" x14ac:dyDescent="0.25">
      <c r="A79" s="26"/>
      <c r="B79" s="27"/>
      <c r="C79" s="12"/>
      <c r="D79" s="12"/>
      <c r="E79" s="12"/>
      <c r="F79" s="13"/>
    </row>
    <row r="80" spans="1:702" x14ac:dyDescent="0.25">
      <c r="A80" s="42"/>
      <c r="B80" s="43" t="s">
        <v>148</v>
      </c>
      <c r="C80" s="12"/>
      <c r="D80" s="12"/>
      <c r="E80" s="12"/>
      <c r="F80" s="47">
        <f>SUBTOTAL(109,F71:F79)</f>
        <v>0</v>
      </c>
      <c r="ZY80" t="s">
        <v>149</v>
      </c>
    </row>
    <row r="81" spans="1:701" x14ac:dyDescent="0.25">
      <c r="A81" s="29"/>
      <c r="B81" s="30" t="s">
        <v>150</v>
      </c>
      <c r="C81" s="12"/>
      <c r="D81" s="12"/>
      <c r="E81" s="12"/>
      <c r="F81" s="31">
        <f>SUBTOTAL(109,F70:F80)</f>
        <v>0</v>
      </c>
      <c r="G81" s="32"/>
      <c r="ZY81" t="s">
        <v>151</v>
      </c>
    </row>
    <row r="82" spans="1:701" x14ac:dyDescent="0.25">
      <c r="A82" s="48"/>
      <c r="B82" s="7"/>
      <c r="C82" s="12"/>
      <c r="D82" s="12"/>
      <c r="E82" s="12"/>
      <c r="F82" s="9"/>
    </row>
    <row r="83" spans="1:701" x14ac:dyDescent="0.25">
      <c r="A83" s="26"/>
      <c r="B83" s="49"/>
      <c r="C83" s="50"/>
      <c r="D83" s="50"/>
      <c r="E83" s="50"/>
      <c r="F83" s="28"/>
    </row>
    <row r="84" spans="1:701" x14ac:dyDescent="0.25">
      <c r="A84" s="51"/>
      <c r="B84" s="51"/>
      <c r="C84" s="51"/>
      <c r="D84" s="51"/>
      <c r="E84" s="51"/>
      <c r="F84" s="51"/>
    </row>
    <row r="85" spans="1:701" ht="30" x14ac:dyDescent="0.25">
      <c r="B85" s="52" t="s">
        <v>152</v>
      </c>
      <c r="F85" s="53">
        <f>SUBTOTAL(109,F4:F83)</f>
        <v>0</v>
      </c>
      <c r="ZY85" t="s">
        <v>153</v>
      </c>
    </row>
    <row r="86" spans="1:701" x14ac:dyDescent="0.25">
      <c r="A86" s="54">
        <v>20</v>
      </c>
      <c r="B86" s="52" t="str">
        <f>CONCATENATE("Montant TVA (",A86,"%)")</f>
        <v>Montant TVA (20%)</v>
      </c>
      <c r="F86" s="53">
        <f>(F85*A86)/100</f>
        <v>0</v>
      </c>
      <c r="ZY86" t="s">
        <v>154</v>
      </c>
    </row>
    <row r="87" spans="1:701" x14ac:dyDescent="0.25">
      <c r="B87" s="52" t="s">
        <v>155</v>
      </c>
      <c r="F87" s="53">
        <f>F85+F86</f>
        <v>0</v>
      </c>
      <c r="ZY87" t="s">
        <v>156</v>
      </c>
    </row>
    <row r="88" spans="1:701" x14ac:dyDescent="0.25">
      <c r="F88" s="53"/>
    </row>
    <row r="89" spans="1:701" x14ac:dyDescent="0.25">
      <c r="F89" s="53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N°05 MENUISERIES BOIS INTE</vt:lpstr>
      <vt:lpstr>'Lot N°05 MENUISERIES BOIS INTE'!Impression_des_titres</vt:lpstr>
      <vt:lpstr>'Lot N°05 MENUISERIES BOIS INTE'!Zone_d_impression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ParfaitNOUNAGNON</dc:creator>
  <cp:lastModifiedBy>Parfait NOUNAGNON</cp:lastModifiedBy>
  <dcterms:created xsi:type="dcterms:W3CDTF">2025-12-18T06:41:27Z</dcterms:created>
  <dcterms:modified xsi:type="dcterms:W3CDTF">2025-12-18T06:42:39Z</dcterms:modified>
</cp:coreProperties>
</file>